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2" activeTab="3"/>
  </bookViews>
  <sheets>
    <sheet name="Condensed Balance Sheet" sheetId="1" r:id="rId1"/>
    <sheet name="Condensed Income Statement" sheetId="2" r:id="rId2"/>
    <sheet name="Stmt of Changes in Equity" sheetId="3" r:id="rId3"/>
    <sheet name="Condensed Cash Flow Statement" sheetId="4" r:id="rId4"/>
  </sheets>
  <definedNames>
    <definedName name="_xlnm.Print_Titles" localSheetId="3">'Condensed Cash Flow Statement'!$1:$9</definedName>
  </definedNames>
  <calcPr fullCalcOnLoad="1"/>
</workbook>
</file>

<file path=xl/sharedStrings.xml><?xml version="1.0" encoding="utf-8"?>
<sst xmlns="http://schemas.openxmlformats.org/spreadsheetml/2006/main" count="170" uniqueCount="132">
  <si>
    <t>YUNG KONG GALVANISING INDUSTRIES BHD</t>
  </si>
  <si>
    <t>(Company No. 032939-U)</t>
  </si>
  <si>
    <t>PROPERTY, PLANT AND EQUIPMENT</t>
  </si>
  <si>
    <t>CURRENT ASSETS</t>
  </si>
  <si>
    <t>Inventories</t>
  </si>
  <si>
    <t>Trade and other receivables</t>
  </si>
  <si>
    <t>Deposit, cash and bank balances</t>
  </si>
  <si>
    <t>CURRENT LIABILITIES</t>
  </si>
  <si>
    <t>Trade and other payables</t>
  </si>
  <si>
    <t>Borrowings</t>
  </si>
  <si>
    <t>Taxation</t>
  </si>
  <si>
    <t>Net Current Assets</t>
  </si>
  <si>
    <t>Financed by:</t>
  </si>
  <si>
    <t>CAPITAL AND RESERVES</t>
  </si>
  <si>
    <t>Share capital</t>
  </si>
  <si>
    <t>LONG-TERM AND DEFERRED LIABILITIES</t>
  </si>
  <si>
    <t>CONDENSED CONSOLIDATED BALANCE SHEET</t>
  </si>
  <si>
    <t>RM'000</t>
  </si>
  <si>
    <t>Reserves</t>
  </si>
  <si>
    <t>Revenue</t>
  </si>
  <si>
    <t>Administrative expenses</t>
  </si>
  <si>
    <t>Other operating income</t>
  </si>
  <si>
    <t>Tax expense</t>
  </si>
  <si>
    <t>Minority interests</t>
  </si>
  <si>
    <t>CONDENSED CONSOLIDATED INCOME STATEMENTS</t>
  </si>
  <si>
    <t>Non-distributable</t>
  </si>
  <si>
    <t>Share</t>
  </si>
  <si>
    <t>Revaluation</t>
  </si>
  <si>
    <t>Retained</t>
  </si>
  <si>
    <t>Capital</t>
  </si>
  <si>
    <t>Premium</t>
  </si>
  <si>
    <t>Reserve</t>
  </si>
  <si>
    <t>Profits</t>
  </si>
  <si>
    <t>Total</t>
  </si>
  <si>
    <t>Dividends</t>
  </si>
  <si>
    <t>CONDENSED CONSOLIDATED STATEMENT  OF CHANGES IN EQUITY</t>
  </si>
  <si>
    <t>Distributable</t>
  </si>
  <si>
    <t>Cash flows from operating activities</t>
  </si>
  <si>
    <t>Profit before taxation</t>
  </si>
  <si>
    <t>Adjustments for:</t>
  </si>
  <si>
    <t xml:space="preserve">    Depreciation</t>
  </si>
  <si>
    <t xml:space="preserve">    Interest expense</t>
  </si>
  <si>
    <t>Operating profit before working capital changes</t>
  </si>
  <si>
    <t>(Increase)/Decrease in working capital:</t>
  </si>
  <si>
    <t xml:space="preserve">    Inventories</t>
  </si>
  <si>
    <t xml:space="preserve">    Trade and other receivables</t>
  </si>
  <si>
    <t xml:space="preserve">    Trade and other payables</t>
  </si>
  <si>
    <t>Interest paid</t>
  </si>
  <si>
    <t>Cash flows from investing activities</t>
  </si>
  <si>
    <t>Purchase of property, plant and equipment</t>
  </si>
  <si>
    <t>Net cash used in investing activities</t>
  </si>
  <si>
    <t>Cash flows from financing activities</t>
  </si>
  <si>
    <t>Repayment of hire purchase loans</t>
  </si>
  <si>
    <t>Cash and cash equivalents at beginning of year</t>
  </si>
  <si>
    <t xml:space="preserve">Cash and cash equivalents at end of period </t>
  </si>
  <si>
    <t>Cash and cash equivalents comprise:</t>
  </si>
  <si>
    <t>Bank overdrafts</t>
  </si>
  <si>
    <t>Cash and bank balances</t>
  </si>
  <si>
    <t>CONDENSED CONSOLIDATED CASH FLOW STATEMENT</t>
  </si>
  <si>
    <t>(The Condensed Consolidated Statement of Changes in Equity should be read in conjunction with</t>
  </si>
  <si>
    <t>(The Condensed Consolidated Cash Flow Statement should be read in conjunction with</t>
  </si>
  <si>
    <t>(The Condensed Consolidated Balance Sheets should be read in conjunction with</t>
  </si>
  <si>
    <t>(The Condensed Consolidated Income Statements should be read in conjunction with</t>
  </si>
  <si>
    <t>Proceeds from disposal of property, plant and equipment</t>
  </si>
  <si>
    <t>Proceeds from issuance of shares</t>
  </si>
  <si>
    <t>Tax recoverable</t>
  </si>
  <si>
    <t>DEFERRED TAX ASSETS</t>
  </si>
  <si>
    <t>Selling and distribution costs</t>
  </si>
  <si>
    <t xml:space="preserve">Proceeds from issuance of shares to minority shareholders </t>
  </si>
  <si>
    <t xml:space="preserve">  by subsidiaries</t>
  </si>
  <si>
    <t>Net cash generated from financing activities</t>
  </si>
  <si>
    <t>Interest expense</t>
  </si>
  <si>
    <t xml:space="preserve">Retirement benefits </t>
  </si>
  <si>
    <t>Deferred tax liabilities</t>
  </si>
  <si>
    <t xml:space="preserve">Shares issued under ESOS </t>
  </si>
  <si>
    <t xml:space="preserve">  reserve</t>
  </si>
  <si>
    <t xml:space="preserve">Realisation of revaluation </t>
  </si>
  <si>
    <t>At 1 January 2004</t>
  </si>
  <si>
    <t>2004</t>
  </si>
  <si>
    <t xml:space="preserve">    Interest income</t>
  </si>
  <si>
    <t>Interest received</t>
  </si>
  <si>
    <t>Dividend paid to:</t>
  </si>
  <si>
    <t xml:space="preserve">  -  shareholders of the Company</t>
  </si>
  <si>
    <t xml:space="preserve">  -  minority shareholders</t>
  </si>
  <si>
    <t>Cash used in operations</t>
  </si>
  <si>
    <t xml:space="preserve">Capitalisation of profits for </t>
  </si>
  <si>
    <t>31 December 2004</t>
  </si>
  <si>
    <t>Interest income</t>
  </si>
  <si>
    <t>Dividend income</t>
  </si>
  <si>
    <t>At 31 December 2004</t>
  </si>
  <si>
    <t>Deposits (excluding deposits pledged)</t>
  </si>
  <si>
    <t>MINORITY SHAREHOLDERS' INTERESTS</t>
  </si>
  <si>
    <t xml:space="preserve">  during the year</t>
  </si>
  <si>
    <t>Net profit for the year</t>
  </si>
  <si>
    <t>the Annual Financial Report for the year ended 31st December 2004)</t>
  </si>
  <si>
    <t>At 1 January 2005</t>
  </si>
  <si>
    <t>2005</t>
  </si>
  <si>
    <t xml:space="preserve">    Gain on disposal of property, plant and equipment</t>
  </si>
  <si>
    <t>Purchase of quoted investments</t>
  </si>
  <si>
    <t>Increase in pledged deposits placed with licensed banks</t>
  </si>
  <si>
    <t>QUOTED INVESTMENTS</t>
  </si>
  <si>
    <t>Cost of sales</t>
  </si>
  <si>
    <t>Gross profit</t>
  </si>
  <si>
    <t xml:space="preserve">  bonus issues by subsidiaries</t>
  </si>
  <si>
    <t>Net cash used in operating activities</t>
  </si>
  <si>
    <t>Acquisition of subsidiary, net of cash acquired</t>
  </si>
  <si>
    <t>Net increase/(decrease) in cash and cash equivalents</t>
  </si>
  <si>
    <t>Profit/(Loss) before tax</t>
  </si>
  <si>
    <t>Profit/(Loss) after taxation</t>
  </si>
  <si>
    <t>Net profit/(loss) for the period</t>
  </si>
  <si>
    <t>Basic earnings/(loss)  per ordinary share (sen)</t>
  </si>
  <si>
    <t>Diluted earnings/(loss)  per ordinary share (sen)</t>
  </si>
  <si>
    <t xml:space="preserve">    Dividend income</t>
  </si>
  <si>
    <t>Operating profit/(loss)</t>
  </si>
  <si>
    <t>AT 31 DECEMBER 2005</t>
  </si>
  <si>
    <t>31 December 2005</t>
  </si>
  <si>
    <t>GOODWILL</t>
  </si>
  <si>
    <t>For the period ended 31 December 2005</t>
  </si>
  <si>
    <t>Year to date ended 31 Dec</t>
  </si>
  <si>
    <t>3 months ended 31 Dec</t>
  </si>
  <si>
    <t xml:space="preserve">    Allowance for diminution in value of investment</t>
  </si>
  <si>
    <t xml:space="preserve">    Retirement benefits</t>
  </si>
  <si>
    <t xml:space="preserve">    Negative goodwill recognised</t>
  </si>
  <si>
    <t>Income taxes paid (net of refund)</t>
  </si>
  <si>
    <t>Retirement benefits paid</t>
  </si>
  <si>
    <t>Dividends received</t>
  </si>
  <si>
    <t>Acquisition of additional equity interest in an existing subsidiary</t>
  </si>
  <si>
    <t>(Repayment of)/Proceeds from bankers' acceptances and</t>
  </si>
  <si>
    <t xml:space="preserve">  revolving credits (net)</t>
  </si>
  <si>
    <t>Net proceeds from loans</t>
  </si>
  <si>
    <t>At 31 December 2005</t>
  </si>
  <si>
    <t>Net Assets per share (sen)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</si>
</sst>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* #,##0.000_);_(* \(#,##0.000\);_(* &quot;-&quot;??_);_(@_)"/>
    <numFmt numFmtId="176" formatCode="_(* #,##0.0000_);_(* \(#,##0.0000\);_(* &quot;-&quot;??_);_(@_)"/>
  </numFmts>
  <fonts count="8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170" fontId="4" fillId="0" borderId="0" xfId="15" applyNumberFormat="1" applyFont="1" applyAlignment="1">
      <alignment horizontal="centerContinuous" vertical="center"/>
    </xf>
    <xf numFmtId="170" fontId="4" fillId="0" borderId="0" xfId="15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15" applyNumberFormat="1" applyFont="1" applyAlignment="1" quotePrefix="1">
      <alignment horizontal="right" vertical="center"/>
    </xf>
    <xf numFmtId="0" fontId="3" fillId="0" borderId="0" xfId="0" applyFont="1" applyAlignment="1">
      <alignment horizontal="right" vertical="center"/>
    </xf>
    <xf numFmtId="170" fontId="3" fillId="0" borderId="0" xfId="15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70" fontId="4" fillId="0" borderId="1" xfId="15" applyNumberFormat="1" applyFont="1" applyBorder="1" applyAlignment="1">
      <alignment vertical="center"/>
    </xf>
    <xf numFmtId="170" fontId="4" fillId="0" borderId="2" xfId="15" applyNumberFormat="1" applyFont="1" applyBorder="1" applyAlignment="1">
      <alignment vertical="center"/>
    </xf>
    <xf numFmtId="170" fontId="4" fillId="0" borderId="3" xfId="15" applyNumberFormat="1" applyFont="1" applyBorder="1" applyAlignment="1">
      <alignment vertical="center"/>
    </xf>
    <xf numFmtId="170" fontId="4" fillId="0" borderId="4" xfId="15" applyNumberFormat="1" applyFont="1" applyBorder="1" applyAlignment="1">
      <alignment vertical="center"/>
    </xf>
    <xf numFmtId="170" fontId="4" fillId="0" borderId="5" xfId="15" applyNumberFormat="1" applyFont="1" applyBorder="1" applyAlignment="1">
      <alignment vertical="center"/>
    </xf>
    <xf numFmtId="170" fontId="4" fillId="0" borderId="6" xfId="15" applyNumberFormat="1" applyFont="1" applyBorder="1" applyAlignment="1">
      <alignment vertical="center"/>
    </xf>
    <xf numFmtId="170" fontId="4" fillId="0" borderId="0" xfId="15" applyNumberFormat="1" applyFont="1" applyBorder="1" applyAlignment="1">
      <alignment vertical="center"/>
    </xf>
    <xf numFmtId="170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0" fontId="4" fillId="0" borderId="0" xfId="15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170" fontId="4" fillId="0" borderId="0" xfId="15" applyNumberFormat="1" applyFont="1" applyAlignment="1">
      <alignment horizontal="center" vertical="center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170" fontId="3" fillId="0" borderId="0" xfId="15" applyNumberFormat="1" applyFont="1" applyBorder="1" applyAlignment="1">
      <alignment horizontal="centerContinuous" vertical="center"/>
    </xf>
    <xf numFmtId="0" fontId="3" fillId="0" borderId="0" xfId="15" applyNumberFormat="1" applyFont="1" applyAlignment="1">
      <alignment horizontal="center" vertical="center"/>
    </xf>
    <xf numFmtId="170" fontId="3" fillId="0" borderId="7" xfId="15" applyNumberFormat="1" applyFont="1" applyBorder="1" applyAlignment="1">
      <alignment horizontal="center" vertical="center"/>
    </xf>
    <xf numFmtId="43" fontId="4" fillId="0" borderId="0" xfId="15" applyFont="1" applyAlignment="1">
      <alignment vertical="center"/>
    </xf>
    <xf numFmtId="0" fontId="4" fillId="0" borderId="0" xfId="0" applyFont="1" applyAlignment="1">
      <alignment vertical="center" wrapText="1"/>
    </xf>
    <xf numFmtId="170" fontId="3" fillId="0" borderId="7" xfId="15" applyNumberFormat="1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" vertical="center"/>
    </xf>
    <xf numFmtId="170" fontId="3" fillId="0" borderId="0" xfId="15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Continuous" vertical="center"/>
    </xf>
    <xf numFmtId="170" fontId="4" fillId="0" borderId="6" xfId="15" applyNumberFormat="1" applyFont="1" applyBorder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170" fontId="3" fillId="0" borderId="0" xfId="15" applyNumberFormat="1" applyFont="1" applyAlignment="1" quotePrefix="1">
      <alignment horizontal="right" vertical="center"/>
    </xf>
    <xf numFmtId="0" fontId="4" fillId="0" borderId="6" xfId="0" applyFont="1" applyBorder="1" applyAlignment="1">
      <alignment vertical="center"/>
    </xf>
    <xf numFmtId="170" fontId="6" fillId="0" borderId="0" xfId="15" applyNumberFormat="1" applyFont="1" applyBorder="1" applyAlignment="1">
      <alignment horizontal="centerContinuous" vertical="center"/>
    </xf>
    <xf numFmtId="43" fontId="4" fillId="0" borderId="8" xfId="15" applyNumberFormat="1" applyFont="1" applyBorder="1" applyAlignment="1">
      <alignment vertical="center"/>
    </xf>
    <xf numFmtId="43" fontId="4" fillId="0" borderId="0" xfId="15" applyNumberFormat="1" applyFont="1" applyBorder="1" applyAlignment="1">
      <alignment vertical="center"/>
    </xf>
    <xf numFmtId="43" fontId="4" fillId="0" borderId="0" xfId="15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170" fontId="4" fillId="0" borderId="9" xfId="15" applyNumberFormat="1" applyFont="1" applyBorder="1" applyAlignment="1">
      <alignment vertical="center"/>
    </xf>
    <xf numFmtId="15" fontId="4" fillId="0" borderId="0" xfId="15" applyNumberFormat="1" applyFont="1" applyAlignment="1">
      <alignment horizontal="right" vertical="center"/>
    </xf>
    <xf numFmtId="0" fontId="4" fillId="0" borderId="0" xfId="15" applyNumberFormat="1" applyFont="1" applyAlignment="1">
      <alignment horizontal="right" vertical="center"/>
    </xf>
    <xf numFmtId="170" fontId="4" fillId="0" borderId="5" xfId="15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0" fontId="6" fillId="0" borderId="0" xfId="15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workbookViewId="0" topLeftCell="A9">
      <selection activeCell="A21" sqref="A21"/>
    </sheetView>
  </sheetViews>
  <sheetFormatPr defaultColWidth="9.140625" defaultRowHeight="15" customHeight="1"/>
  <cols>
    <col min="1" max="1" width="32.7109375" style="3" customWidth="1"/>
    <col min="2" max="3" width="8.140625" style="3" customWidth="1"/>
    <col min="4" max="4" width="14.7109375" style="3" customWidth="1"/>
    <col min="5" max="5" width="6.28125" style="3" customWidth="1"/>
    <col min="6" max="6" width="14.7109375" style="5" customWidth="1"/>
    <col min="7" max="16384" width="9.140625" style="3" customWidth="1"/>
  </cols>
  <sheetData>
    <row r="1" spans="1:6" ht="15" customHeight="1">
      <c r="A1" s="43" t="s">
        <v>0</v>
      </c>
      <c r="B1" s="2"/>
      <c r="C1" s="2"/>
      <c r="D1" s="2"/>
      <c r="E1" s="2"/>
      <c r="F1" s="2"/>
    </row>
    <row r="2" spans="1:6" ht="15" customHeight="1">
      <c r="A2" s="42" t="s">
        <v>1</v>
      </c>
      <c r="B2" s="2"/>
      <c r="C2" s="2"/>
      <c r="D2" s="2"/>
      <c r="E2" s="2"/>
      <c r="F2" s="2"/>
    </row>
    <row r="3" spans="1:6" ht="15" customHeight="1">
      <c r="A3" s="40" t="s">
        <v>16</v>
      </c>
      <c r="B3" s="2"/>
      <c r="C3" s="2"/>
      <c r="D3" s="2"/>
      <c r="E3" s="2"/>
      <c r="F3" s="4"/>
    </row>
    <row r="4" spans="1:6" ht="15" customHeight="1">
      <c r="A4" s="60" t="s">
        <v>114</v>
      </c>
      <c r="B4" s="60"/>
      <c r="C4" s="60"/>
      <c r="D4" s="60"/>
      <c r="E4" s="60"/>
      <c r="F4" s="60"/>
    </row>
    <row r="6" spans="2:6" ht="15" customHeight="1">
      <c r="B6" s="6"/>
      <c r="C6" s="6"/>
      <c r="D6" s="57"/>
      <c r="F6" s="58"/>
    </row>
    <row r="7" spans="2:6" ht="15" customHeight="1">
      <c r="B7" s="6"/>
      <c r="C7" s="6"/>
      <c r="D7" s="7" t="s">
        <v>115</v>
      </c>
      <c r="F7" s="7" t="s">
        <v>86</v>
      </c>
    </row>
    <row r="8" spans="2:6" ht="15" customHeight="1">
      <c r="B8" s="6"/>
      <c r="C8" s="6"/>
      <c r="D8" s="8" t="s">
        <v>17</v>
      </c>
      <c r="F8" s="9" t="s">
        <v>17</v>
      </c>
    </row>
    <row r="9" spans="2:3" ht="15" customHeight="1">
      <c r="B9" s="6"/>
      <c r="C9" s="6"/>
    </row>
    <row r="10" spans="1:6" ht="15" customHeight="1">
      <c r="A10" s="10" t="s">
        <v>2</v>
      </c>
      <c r="B10" s="6"/>
      <c r="C10" s="6"/>
      <c r="D10" s="5">
        <v>191616</v>
      </c>
      <c r="F10" s="5">
        <v>143192</v>
      </c>
    </row>
    <row r="11" spans="1:4" ht="15" customHeight="1">
      <c r="A11" s="10"/>
      <c r="B11" s="6"/>
      <c r="C11" s="6"/>
      <c r="D11" s="5"/>
    </row>
    <row r="12" spans="1:6" ht="15" customHeight="1">
      <c r="A12" s="10" t="s">
        <v>100</v>
      </c>
      <c r="B12" s="6"/>
      <c r="C12" s="6"/>
      <c r="D12" s="5">
        <v>23</v>
      </c>
      <c r="F12" s="5">
        <v>32</v>
      </c>
    </row>
    <row r="13" spans="1:4" ht="15" customHeight="1">
      <c r="A13" s="10"/>
      <c r="B13" s="6"/>
      <c r="C13" s="6"/>
      <c r="D13" s="5"/>
    </row>
    <row r="14" spans="1:6" ht="15" customHeight="1">
      <c r="A14" s="10" t="s">
        <v>66</v>
      </c>
      <c r="B14" s="6"/>
      <c r="C14" s="6"/>
      <c r="D14" s="5">
        <v>69</v>
      </c>
      <c r="F14" s="5">
        <v>28</v>
      </c>
    </row>
    <row r="15" spans="1:4" ht="15" customHeight="1">
      <c r="A15" s="10"/>
      <c r="B15" s="6"/>
      <c r="C15" s="6"/>
      <c r="D15" s="5"/>
    </row>
    <row r="16" spans="1:6" ht="15" customHeight="1">
      <c r="A16" s="10" t="s">
        <v>116</v>
      </c>
      <c r="B16" s="6"/>
      <c r="C16" s="6"/>
      <c r="D16" s="5">
        <v>1438</v>
      </c>
      <c r="F16" s="5">
        <v>0</v>
      </c>
    </row>
    <row r="17" spans="1:4" ht="15" customHeight="1">
      <c r="A17" s="10"/>
      <c r="B17" s="6"/>
      <c r="C17" s="6"/>
      <c r="D17" s="5"/>
    </row>
    <row r="18" spans="1:4" ht="15" customHeight="1">
      <c r="A18" s="10" t="s">
        <v>3</v>
      </c>
      <c r="B18" s="6"/>
      <c r="C18" s="6"/>
      <c r="D18" s="5"/>
    </row>
    <row r="19" spans="1:6" ht="15" customHeight="1">
      <c r="A19" s="3" t="s">
        <v>4</v>
      </c>
      <c r="B19" s="6"/>
      <c r="C19" s="6"/>
      <c r="D19" s="11">
        <v>140238</v>
      </c>
      <c r="F19" s="11">
        <v>127063</v>
      </c>
    </row>
    <row r="20" spans="1:6" ht="15" customHeight="1">
      <c r="A20" s="3" t="s">
        <v>5</v>
      </c>
      <c r="B20" s="6"/>
      <c r="C20" s="6"/>
      <c r="D20" s="12">
        <v>64464</v>
      </c>
      <c r="F20" s="12">
        <v>54945</v>
      </c>
    </row>
    <row r="21" spans="1:6" ht="15" customHeight="1">
      <c r="A21" s="3" t="s">
        <v>65</v>
      </c>
      <c r="B21" s="6"/>
      <c r="C21" s="6"/>
      <c r="D21" s="12">
        <v>1750</v>
      </c>
      <c r="F21" s="12">
        <v>265</v>
      </c>
    </row>
    <row r="22" spans="1:6" ht="15" customHeight="1">
      <c r="A22" s="3" t="s">
        <v>6</v>
      </c>
      <c r="B22" s="6"/>
      <c r="C22" s="6"/>
      <c r="D22" s="13">
        <v>14988</v>
      </c>
      <c r="F22" s="13">
        <v>10956</v>
      </c>
    </row>
    <row r="23" spans="2:6" ht="15" customHeight="1">
      <c r="B23" s="6"/>
      <c r="C23" s="6"/>
      <c r="D23" s="14">
        <f>SUM(D19:D22)</f>
        <v>221440</v>
      </c>
      <c r="F23" s="14">
        <f>SUM(F19:F22)</f>
        <v>193229</v>
      </c>
    </row>
    <row r="24" spans="2:6" ht="15" customHeight="1">
      <c r="B24" s="6"/>
      <c r="C24" s="6"/>
      <c r="D24" s="11"/>
      <c r="F24" s="11"/>
    </row>
    <row r="25" spans="1:6" ht="15" customHeight="1">
      <c r="A25" s="10" t="s">
        <v>7</v>
      </c>
      <c r="B25" s="6"/>
      <c r="C25" s="6"/>
      <c r="D25" s="12"/>
      <c r="F25" s="12"/>
    </row>
    <row r="26" spans="1:6" ht="15" customHeight="1">
      <c r="A26" s="3" t="s">
        <v>8</v>
      </c>
      <c r="B26" s="6"/>
      <c r="C26" s="6"/>
      <c r="D26" s="12">
        <v>44863</v>
      </c>
      <c r="F26" s="12">
        <v>15810</v>
      </c>
    </row>
    <row r="27" spans="1:6" ht="15" customHeight="1">
      <c r="A27" s="3" t="s">
        <v>9</v>
      </c>
      <c r="B27" s="6"/>
      <c r="C27" s="6"/>
      <c r="D27" s="12">
        <v>163902</v>
      </c>
      <c r="F27" s="12">
        <v>145075</v>
      </c>
    </row>
    <row r="28" spans="1:6" ht="15" customHeight="1">
      <c r="A28" s="3" t="s">
        <v>10</v>
      </c>
      <c r="B28" s="6"/>
      <c r="C28" s="6"/>
      <c r="D28" s="12">
        <v>0</v>
      </c>
      <c r="F28" s="12">
        <v>130</v>
      </c>
    </row>
    <row r="29" spans="2:6" ht="15" customHeight="1">
      <c r="B29" s="6"/>
      <c r="C29" s="6"/>
      <c r="D29" s="14">
        <f>SUM(D26:D28)</f>
        <v>208765</v>
      </c>
      <c r="F29" s="14">
        <f>SUM(F26:F28)</f>
        <v>161015</v>
      </c>
    </row>
    <row r="30" spans="2:6" ht="15" customHeight="1">
      <c r="B30" s="6"/>
      <c r="C30" s="6"/>
      <c r="D30" s="13"/>
      <c r="F30" s="13"/>
    </row>
    <row r="31" spans="2:4" ht="15" customHeight="1">
      <c r="B31" s="6"/>
      <c r="C31" s="6"/>
      <c r="D31" s="5"/>
    </row>
    <row r="32" spans="1:6" ht="15" customHeight="1">
      <c r="A32" s="10" t="s">
        <v>11</v>
      </c>
      <c r="B32" s="6"/>
      <c r="C32" s="6"/>
      <c r="D32" s="5">
        <f>D23-D29</f>
        <v>12675</v>
      </c>
      <c r="F32" s="5">
        <f>F23-F29</f>
        <v>32214</v>
      </c>
    </row>
    <row r="33" spans="2:4" ht="15" customHeight="1">
      <c r="B33" s="6"/>
      <c r="C33" s="6"/>
      <c r="D33" s="5"/>
    </row>
    <row r="34" spans="2:6" ht="15" customHeight="1" thickBot="1">
      <c r="B34" s="6"/>
      <c r="C34" s="6"/>
      <c r="D34" s="15">
        <f>D10+D12+D14+D16+D32</f>
        <v>205821</v>
      </c>
      <c r="F34" s="15">
        <f>F10+F12+F14+F16+F32</f>
        <v>175466</v>
      </c>
    </row>
    <row r="35" spans="2:4" ht="15" customHeight="1" thickTop="1">
      <c r="B35" s="6"/>
      <c r="C35" s="6"/>
      <c r="D35" s="5"/>
    </row>
    <row r="36" spans="1:6" ht="15" customHeight="1">
      <c r="A36" s="3" t="s">
        <v>12</v>
      </c>
      <c r="B36" s="6"/>
      <c r="C36" s="6"/>
      <c r="F36" s="3"/>
    </row>
    <row r="37" spans="1:6" ht="15" customHeight="1">
      <c r="A37" s="10" t="s">
        <v>13</v>
      </c>
      <c r="B37" s="6"/>
      <c r="C37" s="6"/>
      <c r="F37" s="3"/>
    </row>
    <row r="38" spans="1:6" ht="15" customHeight="1">
      <c r="A38" s="3" t="s">
        <v>14</v>
      </c>
      <c r="B38" s="6"/>
      <c r="C38" s="6"/>
      <c r="D38" s="5">
        <v>65178</v>
      </c>
      <c r="F38" s="5">
        <v>64579</v>
      </c>
    </row>
    <row r="39" spans="1:6" ht="15" customHeight="1">
      <c r="A39" s="3" t="s">
        <v>18</v>
      </c>
      <c r="B39" s="6"/>
      <c r="C39" s="6"/>
      <c r="D39" s="16">
        <v>35460</v>
      </c>
      <c r="F39" s="16">
        <v>36794</v>
      </c>
    </row>
    <row r="40" spans="1:6" ht="15" customHeight="1">
      <c r="A40" s="10"/>
      <c r="B40" s="6"/>
      <c r="C40" s="6"/>
      <c r="D40" s="5">
        <f>SUM(D38:D39)</f>
        <v>100638</v>
      </c>
      <c r="F40" s="5">
        <f>SUM(F38:F39)</f>
        <v>101373</v>
      </c>
    </row>
    <row r="41" spans="1:4" ht="15" customHeight="1">
      <c r="A41" s="10"/>
      <c r="B41" s="6"/>
      <c r="C41" s="6"/>
      <c r="D41" s="5"/>
    </row>
    <row r="42" spans="1:6" ht="15" customHeight="1">
      <c r="A42" s="10" t="s">
        <v>91</v>
      </c>
      <c r="B42" s="6"/>
      <c r="C42" s="6"/>
      <c r="D42" s="5">
        <v>4024</v>
      </c>
      <c r="F42" s="5">
        <v>5922</v>
      </c>
    </row>
    <row r="43" spans="1:4" ht="15" customHeight="1">
      <c r="A43" s="10"/>
      <c r="B43" s="6"/>
      <c r="C43" s="6"/>
      <c r="D43" s="5"/>
    </row>
    <row r="44" spans="1:4" ht="15" customHeight="1">
      <c r="A44" s="10" t="s">
        <v>15</v>
      </c>
      <c r="B44" s="6"/>
      <c r="C44" s="6"/>
      <c r="D44" s="5"/>
    </row>
    <row r="45" spans="1:6" ht="15" customHeight="1">
      <c r="A45" s="3" t="s">
        <v>72</v>
      </c>
      <c r="B45" s="6"/>
      <c r="C45" s="6"/>
      <c r="D45" s="11">
        <v>1914</v>
      </c>
      <c r="F45" s="11">
        <v>1742</v>
      </c>
    </row>
    <row r="46" spans="1:6" ht="15" customHeight="1">
      <c r="A46" s="3" t="s">
        <v>9</v>
      </c>
      <c r="B46" s="6"/>
      <c r="C46" s="6"/>
      <c r="D46" s="12">
        <v>92740</v>
      </c>
      <c r="F46" s="12">
        <v>59965</v>
      </c>
    </row>
    <row r="47" spans="1:6" ht="15" customHeight="1">
      <c r="A47" s="3" t="s">
        <v>73</v>
      </c>
      <c r="B47" s="6"/>
      <c r="C47" s="6"/>
      <c r="D47" s="13">
        <v>6505</v>
      </c>
      <c r="F47" s="13">
        <v>6464</v>
      </c>
    </row>
    <row r="48" spans="2:6" ht="15" customHeight="1">
      <c r="B48" s="6"/>
      <c r="C48" s="6"/>
      <c r="D48" s="17"/>
      <c r="F48" s="17"/>
    </row>
    <row r="49" spans="2:6" ht="15" customHeight="1">
      <c r="B49" s="6"/>
      <c r="C49" s="6"/>
      <c r="D49" s="17">
        <f>SUM(D45:D47)</f>
        <v>101159</v>
      </c>
      <c r="F49" s="17">
        <f>SUM(F45:F47)</f>
        <v>68171</v>
      </c>
    </row>
    <row r="50" spans="2:4" ht="15" customHeight="1">
      <c r="B50" s="6"/>
      <c r="C50" s="6"/>
      <c r="D50" s="5"/>
    </row>
    <row r="51" spans="2:6" ht="15" customHeight="1" thickBot="1">
      <c r="B51" s="6"/>
      <c r="C51" s="6"/>
      <c r="D51" s="15">
        <f>D40+D42+D49</f>
        <v>205821</v>
      </c>
      <c r="F51" s="15">
        <f>F40+F42+F49</f>
        <v>175466</v>
      </c>
    </row>
    <row r="52" spans="2:6" ht="15" customHeight="1" thickTop="1">
      <c r="B52" s="6"/>
      <c r="C52" s="6"/>
      <c r="D52" s="17"/>
      <c r="F52" s="17"/>
    </row>
    <row r="53" spans="1:6" ht="15" customHeight="1">
      <c r="A53" s="3" t="s">
        <v>131</v>
      </c>
      <c r="B53" s="6"/>
      <c r="C53" s="6"/>
      <c r="D53" s="17">
        <f>D40/D38*100</f>
        <v>154.40486053576362</v>
      </c>
      <c r="F53" s="17">
        <f>F40/F38*100</f>
        <v>156.97517768934173</v>
      </c>
    </row>
    <row r="54" spans="2:6" ht="15" customHeight="1">
      <c r="B54" s="6"/>
      <c r="C54" s="6"/>
      <c r="D54" s="17"/>
      <c r="F54" s="17"/>
    </row>
    <row r="55" spans="1:6" ht="15" customHeight="1">
      <c r="A55" s="61" t="s">
        <v>61</v>
      </c>
      <c r="B55" s="61"/>
      <c r="C55" s="61"/>
      <c r="D55" s="61"/>
      <c r="E55" s="61"/>
      <c r="F55" s="61"/>
    </row>
    <row r="56" spans="1:6" ht="15" customHeight="1">
      <c r="A56" s="61" t="s">
        <v>94</v>
      </c>
      <c r="B56" s="61"/>
      <c r="C56" s="61"/>
      <c r="D56" s="61"/>
      <c r="E56" s="61"/>
      <c r="F56" s="61"/>
    </row>
    <row r="57" spans="2:3" ht="15" customHeight="1">
      <c r="B57" s="6"/>
      <c r="C57" s="6"/>
    </row>
    <row r="58" spans="2:3" ht="15" customHeight="1">
      <c r="B58" s="6"/>
      <c r="C58" s="6"/>
    </row>
    <row r="59" spans="2:3" ht="15" customHeight="1">
      <c r="B59" s="6"/>
      <c r="C59" s="6"/>
    </row>
    <row r="60" spans="2:3" ht="15" customHeight="1">
      <c r="B60" s="6"/>
      <c r="C60" s="6"/>
    </row>
    <row r="61" spans="2:3" ht="15" customHeight="1">
      <c r="B61" s="6"/>
      <c r="C61" s="6"/>
    </row>
    <row r="62" spans="2:3" ht="15" customHeight="1">
      <c r="B62" s="6"/>
      <c r="C62" s="6"/>
    </row>
    <row r="63" spans="2:3" ht="15" customHeight="1">
      <c r="B63" s="6"/>
      <c r="C63" s="6"/>
    </row>
    <row r="64" spans="2:3" ht="15" customHeight="1">
      <c r="B64" s="6"/>
      <c r="C64" s="6"/>
    </row>
    <row r="65" spans="2:3" ht="15" customHeight="1">
      <c r="B65" s="6"/>
      <c r="C65" s="6"/>
    </row>
    <row r="66" spans="2:3" ht="15" customHeight="1">
      <c r="B66" s="6"/>
      <c r="C66" s="6"/>
    </row>
    <row r="67" spans="2:3" ht="15" customHeight="1">
      <c r="B67" s="6"/>
      <c r="C67" s="6"/>
    </row>
    <row r="68" spans="2:3" ht="15" customHeight="1">
      <c r="B68" s="6"/>
      <c r="C68" s="6"/>
    </row>
    <row r="69" spans="2:3" ht="15" customHeight="1">
      <c r="B69" s="6"/>
      <c r="C69" s="6"/>
    </row>
    <row r="70" spans="2:3" ht="15" customHeight="1">
      <c r="B70" s="6"/>
      <c r="C70" s="6"/>
    </row>
    <row r="71" spans="2:3" ht="15" customHeight="1">
      <c r="B71" s="6"/>
      <c r="C71" s="6"/>
    </row>
    <row r="72" spans="2:3" ht="15" customHeight="1">
      <c r="B72" s="6"/>
      <c r="C72" s="6"/>
    </row>
    <row r="73" spans="2:3" ht="15" customHeight="1">
      <c r="B73" s="6"/>
      <c r="C73" s="6"/>
    </row>
    <row r="74" spans="2:3" ht="15" customHeight="1">
      <c r="B74" s="6"/>
      <c r="C74" s="6"/>
    </row>
    <row r="75" spans="2:3" ht="15" customHeight="1">
      <c r="B75" s="6"/>
      <c r="C75" s="6"/>
    </row>
    <row r="76" spans="2:3" ht="15" customHeight="1">
      <c r="B76" s="6"/>
      <c r="C76" s="6"/>
    </row>
    <row r="77" spans="2:3" ht="15" customHeight="1">
      <c r="B77" s="6"/>
      <c r="C77" s="6"/>
    </row>
    <row r="78" spans="2:3" ht="15" customHeight="1">
      <c r="B78" s="6"/>
      <c r="C78" s="6"/>
    </row>
    <row r="79" spans="2:3" ht="15" customHeight="1">
      <c r="B79" s="6"/>
      <c r="C79" s="6"/>
    </row>
    <row r="80" spans="2:3" ht="15" customHeight="1">
      <c r="B80" s="6"/>
      <c r="C80" s="6"/>
    </row>
    <row r="81" spans="2:3" ht="15" customHeight="1">
      <c r="B81" s="6"/>
      <c r="C81" s="6"/>
    </row>
    <row r="82" spans="2:3" ht="15" customHeight="1">
      <c r="B82" s="6"/>
      <c r="C82" s="6"/>
    </row>
    <row r="83" spans="2:3" ht="15" customHeight="1">
      <c r="B83" s="6"/>
      <c r="C83" s="6"/>
    </row>
  </sheetData>
  <mergeCells count="3">
    <mergeCell ref="A4:F4"/>
    <mergeCell ref="A55:F55"/>
    <mergeCell ref="A56:F56"/>
  </mergeCells>
  <printOptions/>
  <pageMargins left="0.75" right="0.75" top="0.84" bottom="0.3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selection activeCell="A1" sqref="A1:F1"/>
    </sheetView>
  </sheetViews>
  <sheetFormatPr defaultColWidth="9.140625" defaultRowHeight="16.5" customHeight="1"/>
  <cols>
    <col min="1" max="1" width="35.8515625" style="3" customWidth="1"/>
    <col min="2" max="2" width="2.7109375" style="3" customWidth="1"/>
    <col min="3" max="3" width="12.140625" style="3" customWidth="1"/>
    <col min="4" max="4" width="2.421875" style="3" customWidth="1"/>
    <col min="5" max="5" width="12.140625" style="3" customWidth="1"/>
    <col min="6" max="6" width="2.28125" style="5" customWidth="1"/>
    <col min="7" max="7" width="12.140625" style="5" customWidth="1"/>
    <col min="8" max="8" width="2.28125" style="5" customWidth="1"/>
    <col min="9" max="9" width="12.140625" style="5" customWidth="1"/>
    <col min="10" max="16384" width="9.140625" style="3" customWidth="1"/>
  </cols>
  <sheetData>
    <row r="1" spans="1:9" ht="15" customHeight="1">
      <c r="A1" s="63" t="s">
        <v>0</v>
      </c>
      <c r="B1" s="63"/>
      <c r="C1" s="63"/>
      <c r="D1" s="63"/>
      <c r="E1" s="63"/>
      <c r="F1" s="63"/>
      <c r="G1" s="3"/>
      <c r="H1" s="3"/>
      <c r="I1" s="3"/>
    </row>
    <row r="2" spans="1:9" ht="15" customHeight="1">
      <c r="A2" s="64" t="s">
        <v>1</v>
      </c>
      <c r="B2" s="64"/>
      <c r="C2" s="64"/>
      <c r="D2" s="64"/>
      <c r="E2" s="64"/>
      <c r="F2" s="64"/>
      <c r="G2" s="3"/>
      <c r="H2" s="3"/>
      <c r="I2" s="3"/>
    </row>
    <row r="3" spans="1:9" ht="15" customHeight="1">
      <c r="A3" s="65" t="s">
        <v>24</v>
      </c>
      <c r="B3" s="65"/>
      <c r="C3" s="65"/>
      <c r="D3" s="65"/>
      <c r="E3" s="65"/>
      <c r="F3" s="65"/>
      <c r="G3" s="3"/>
      <c r="H3" s="3"/>
      <c r="I3" s="3"/>
    </row>
    <row r="4" spans="1:9" ht="15" customHeight="1">
      <c r="A4" s="66" t="s">
        <v>117</v>
      </c>
      <c r="B4" s="66"/>
      <c r="C4" s="66"/>
      <c r="D4" s="66"/>
      <c r="E4" s="66"/>
      <c r="F4" s="66"/>
      <c r="G4" s="49"/>
      <c r="H4" s="49"/>
      <c r="I4" s="49"/>
    </row>
    <row r="6" spans="2:9" ht="16.5" customHeight="1">
      <c r="B6" s="19"/>
      <c r="C6" s="62" t="s">
        <v>119</v>
      </c>
      <c r="D6" s="62"/>
      <c r="E6" s="62"/>
      <c r="G6" s="50" t="s">
        <v>118</v>
      </c>
      <c r="H6" s="26"/>
      <c r="I6" s="26"/>
    </row>
    <row r="7" spans="3:9" ht="16.5" customHeight="1">
      <c r="C7" s="27">
        <v>2005</v>
      </c>
      <c r="D7" s="26"/>
      <c r="E7" s="27">
        <v>2004</v>
      </c>
      <c r="G7" s="27">
        <v>2005</v>
      </c>
      <c r="H7" s="26"/>
      <c r="I7" s="27">
        <v>2004</v>
      </c>
    </row>
    <row r="8" spans="1:9" ht="16.5" customHeight="1" thickBot="1">
      <c r="A8" s="21"/>
      <c r="C8" s="28" t="s">
        <v>17</v>
      </c>
      <c r="D8" s="28"/>
      <c r="E8" s="28" t="s">
        <v>17</v>
      </c>
      <c r="F8" s="22"/>
      <c r="G8" s="28" t="s">
        <v>17</v>
      </c>
      <c r="H8" s="28"/>
      <c r="I8" s="28" t="s">
        <v>17</v>
      </c>
    </row>
    <row r="9" ht="16.5" customHeight="1">
      <c r="A9" s="23"/>
    </row>
    <row r="10" spans="1:9" ht="16.5" customHeight="1">
      <c r="A10" s="10" t="s">
        <v>19</v>
      </c>
      <c r="C10" s="17">
        <v>69465</v>
      </c>
      <c r="D10" s="17"/>
      <c r="E10" s="17">
        <v>66264</v>
      </c>
      <c r="G10" s="17">
        <v>287415</v>
      </c>
      <c r="H10" s="17"/>
      <c r="I10" s="17">
        <v>269190</v>
      </c>
    </row>
    <row r="11" spans="1:9" ht="16.5" customHeight="1">
      <c r="A11" s="3" t="s">
        <v>101</v>
      </c>
      <c r="C11" s="16">
        <v>-66464</v>
      </c>
      <c r="D11" s="17"/>
      <c r="E11" s="16">
        <v>-57072</v>
      </c>
      <c r="G11" s="16">
        <v>-262328</v>
      </c>
      <c r="H11" s="17"/>
      <c r="I11" s="16">
        <v>-229146</v>
      </c>
    </row>
    <row r="12" spans="1:9" ht="16.5" customHeight="1">
      <c r="A12" s="10" t="s">
        <v>102</v>
      </c>
      <c r="C12" s="17">
        <f>SUM(C10:C11)</f>
        <v>3001</v>
      </c>
      <c r="D12" s="17"/>
      <c r="E12" s="17">
        <f>SUM(E10:E11)</f>
        <v>9192</v>
      </c>
      <c r="G12" s="17">
        <f>SUM(G10:G11)</f>
        <v>25087</v>
      </c>
      <c r="H12" s="17"/>
      <c r="I12" s="17">
        <f>SUM(I10:I11)</f>
        <v>40044</v>
      </c>
    </row>
    <row r="13" spans="1:9" ht="16.5" customHeight="1">
      <c r="A13" s="3" t="s">
        <v>67</v>
      </c>
      <c r="C13" s="17">
        <v>-1526</v>
      </c>
      <c r="D13" s="17"/>
      <c r="E13" s="17">
        <v>-1607</v>
      </c>
      <c r="G13" s="17">
        <v>-5423</v>
      </c>
      <c r="H13" s="17"/>
      <c r="I13" s="17">
        <v>-6819</v>
      </c>
    </row>
    <row r="14" spans="1:9" ht="16.5" customHeight="1">
      <c r="A14" s="3" t="s">
        <v>20</v>
      </c>
      <c r="C14" s="17">
        <v>-4714</v>
      </c>
      <c r="D14" s="17"/>
      <c r="E14" s="17">
        <v>-4967</v>
      </c>
      <c r="G14" s="17">
        <v>-15977</v>
      </c>
      <c r="I14" s="17">
        <v>-14831</v>
      </c>
    </row>
    <row r="15" spans="1:9" ht="16.5" customHeight="1">
      <c r="A15" s="3" t="s">
        <v>21</v>
      </c>
      <c r="C15" s="16">
        <v>2230</v>
      </c>
      <c r="D15" s="17"/>
      <c r="E15" s="16">
        <v>563</v>
      </c>
      <c r="G15" s="16">
        <v>4343</v>
      </c>
      <c r="I15" s="16">
        <v>1861</v>
      </c>
    </row>
    <row r="16" spans="1:9" ht="16.5" customHeight="1">
      <c r="A16" s="10" t="s">
        <v>113</v>
      </c>
      <c r="C16" s="17">
        <f>SUM(C12:C15)</f>
        <v>-1009</v>
      </c>
      <c r="D16" s="17"/>
      <c r="E16" s="17">
        <f>SUM(E12:E15)</f>
        <v>3181</v>
      </c>
      <c r="G16" s="17">
        <f>SUM(G12:G15)</f>
        <v>8030</v>
      </c>
      <c r="I16" s="17">
        <f>SUM(I12:I15)</f>
        <v>20255</v>
      </c>
    </row>
    <row r="17" spans="1:9" ht="16.5" customHeight="1">
      <c r="A17" s="3" t="s">
        <v>88</v>
      </c>
      <c r="C17" s="17">
        <v>0</v>
      </c>
      <c r="D17" s="17"/>
      <c r="E17" s="17">
        <v>0</v>
      </c>
      <c r="G17" s="17">
        <v>2</v>
      </c>
      <c r="I17" s="17">
        <v>0</v>
      </c>
    </row>
    <row r="18" spans="1:9" ht="16.5" customHeight="1">
      <c r="A18" s="3" t="s">
        <v>87</v>
      </c>
      <c r="C18" s="17">
        <v>109</v>
      </c>
      <c r="D18" s="17"/>
      <c r="E18" s="17">
        <v>74</v>
      </c>
      <c r="G18" s="17">
        <v>195</v>
      </c>
      <c r="I18" s="17">
        <v>107</v>
      </c>
    </row>
    <row r="19" spans="1:9" ht="16.5" customHeight="1">
      <c r="A19" s="3" t="s">
        <v>71</v>
      </c>
      <c r="C19" s="16">
        <v>-1621</v>
      </c>
      <c r="D19" s="17"/>
      <c r="E19" s="16">
        <v>-1292</v>
      </c>
      <c r="G19" s="16">
        <v>-6995</v>
      </c>
      <c r="I19" s="16">
        <v>-4564</v>
      </c>
    </row>
    <row r="20" spans="1:9" ht="16.5" customHeight="1">
      <c r="A20" s="24" t="s">
        <v>107</v>
      </c>
      <c r="C20" s="5">
        <f>SUM(C16:C19)</f>
        <v>-2521</v>
      </c>
      <c r="D20" s="5"/>
      <c r="E20" s="5">
        <f>SUM(E16:E19)</f>
        <v>1963</v>
      </c>
      <c r="G20" s="5">
        <f>SUM(G16:G19)</f>
        <v>1232</v>
      </c>
      <c r="I20" s="5">
        <f>SUM(I16:I19)</f>
        <v>15798</v>
      </c>
    </row>
    <row r="21" spans="1:9" ht="16.5" customHeight="1">
      <c r="A21" s="3" t="s">
        <v>22</v>
      </c>
      <c r="B21" s="25"/>
      <c r="C21" s="16">
        <v>976</v>
      </c>
      <c r="D21" s="17"/>
      <c r="E21" s="16">
        <v>-470</v>
      </c>
      <c r="G21" s="16">
        <v>-117</v>
      </c>
      <c r="I21" s="16">
        <v>-4515</v>
      </c>
    </row>
    <row r="22" spans="1:9" ht="16.5" customHeight="1">
      <c r="A22" s="24" t="s">
        <v>108</v>
      </c>
      <c r="C22" s="5">
        <f>SUM(C20:C21)</f>
        <v>-1545</v>
      </c>
      <c r="D22" s="5"/>
      <c r="E22" s="5">
        <f>SUM(E20:E21)</f>
        <v>1493</v>
      </c>
      <c r="G22" s="5">
        <f>SUM(G20:G21)</f>
        <v>1115</v>
      </c>
      <c r="I22" s="5">
        <f>SUM(I20:I21)</f>
        <v>11283</v>
      </c>
    </row>
    <row r="23" spans="1:9" ht="16.5" customHeight="1">
      <c r="A23" s="3" t="s">
        <v>23</v>
      </c>
      <c r="C23" s="16">
        <v>32</v>
      </c>
      <c r="D23" s="17"/>
      <c r="E23" s="16">
        <v>-55</v>
      </c>
      <c r="G23" s="16">
        <v>-495</v>
      </c>
      <c r="I23" s="16">
        <v>-1177</v>
      </c>
    </row>
    <row r="24" spans="1:9" ht="16.5" customHeight="1" thickBot="1">
      <c r="A24" s="24" t="s">
        <v>109</v>
      </c>
      <c r="C24" s="15">
        <f>SUM(C22:C23)</f>
        <v>-1513</v>
      </c>
      <c r="D24" s="5"/>
      <c r="E24" s="15">
        <f>SUM(E22:E23)</f>
        <v>1438</v>
      </c>
      <c r="G24" s="15">
        <f>SUM(G22:G23)</f>
        <v>620</v>
      </c>
      <c r="I24" s="59">
        <f>SUM(I22:I23)</f>
        <v>10106</v>
      </c>
    </row>
    <row r="25" spans="3:5" ht="8.25" customHeight="1" thickTop="1">
      <c r="C25" s="5"/>
      <c r="D25" s="5"/>
      <c r="E25" s="5"/>
    </row>
    <row r="26" spans="1:9" ht="24" customHeight="1" thickBot="1">
      <c r="A26" s="1" t="s">
        <v>110</v>
      </c>
      <c r="C26" s="51">
        <v>-2.32</v>
      </c>
      <c r="D26" s="52"/>
      <c r="E26" s="51">
        <v>2.23</v>
      </c>
      <c r="F26" s="53"/>
      <c r="G26" s="51">
        <v>0.95</v>
      </c>
      <c r="H26" s="52"/>
      <c r="I26" s="51">
        <v>15.72</v>
      </c>
    </row>
    <row r="27" spans="3:9" ht="9" customHeight="1" thickTop="1">
      <c r="C27" s="54"/>
      <c r="D27" s="54"/>
      <c r="E27" s="54"/>
      <c r="F27" s="53"/>
      <c r="G27" s="53"/>
      <c r="H27" s="53"/>
      <c r="I27" s="53"/>
    </row>
    <row r="28" spans="1:9" ht="24" customHeight="1" thickBot="1">
      <c r="A28" s="1" t="s">
        <v>111</v>
      </c>
      <c r="C28" s="51">
        <v>-2.32</v>
      </c>
      <c r="D28" s="52"/>
      <c r="E28" s="51">
        <v>2.22</v>
      </c>
      <c r="F28" s="53"/>
      <c r="G28" s="51">
        <v>0.95</v>
      </c>
      <c r="H28" s="52"/>
      <c r="I28" s="51">
        <v>15.65</v>
      </c>
    </row>
    <row r="29" ht="16.5" customHeight="1" thickTop="1">
      <c r="I29" s="52"/>
    </row>
    <row r="30" ht="16.5" customHeight="1">
      <c r="I30" s="17"/>
    </row>
    <row r="31" spans="1:9" ht="16.5" customHeight="1">
      <c r="A31" s="61" t="s">
        <v>62</v>
      </c>
      <c r="B31" s="61"/>
      <c r="C31" s="61"/>
      <c r="D31" s="61"/>
      <c r="E31" s="61"/>
      <c r="F31" s="61"/>
      <c r="G31" s="61"/>
      <c r="H31" s="61"/>
      <c r="I31" s="61"/>
    </row>
    <row r="32" spans="1:9" ht="16.5" customHeight="1">
      <c r="A32" s="61" t="s">
        <v>94</v>
      </c>
      <c r="B32" s="61"/>
      <c r="C32" s="61"/>
      <c r="D32" s="61"/>
      <c r="E32" s="61"/>
      <c r="F32" s="61"/>
      <c r="G32" s="61"/>
      <c r="H32" s="61"/>
      <c r="I32" s="61"/>
    </row>
    <row r="33" ht="16.5" customHeight="1">
      <c r="I33" s="38"/>
    </row>
  </sheetData>
  <mergeCells count="7">
    <mergeCell ref="A31:I31"/>
    <mergeCell ref="A32:I32"/>
    <mergeCell ref="C6:E6"/>
    <mergeCell ref="A1:F1"/>
    <mergeCell ref="A2:F2"/>
    <mergeCell ref="A3:F3"/>
    <mergeCell ref="A4:F4"/>
  </mergeCells>
  <printOptions/>
  <pageMargins left="0.75" right="0.39" top="1" bottom="1" header="0.5" footer="0.5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workbookViewId="0" topLeftCell="A32">
      <selection activeCell="A37" sqref="A37:M37"/>
    </sheetView>
  </sheetViews>
  <sheetFormatPr defaultColWidth="9.140625" defaultRowHeight="16.5" customHeight="1"/>
  <cols>
    <col min="1" max="1" width="27.00390625" style="3" customWidth="1"/>
    <col min="2" max="2" width="2.57421875" style="3" customWidth="1"/>
    <col min="3" max="3" width="11.28125" style="3" customWidth="1"/>
    <col min="4" max="4" width="2.421875" style="3" customWidth="1"/>
    <col min="5" max="5" width="11.28125" style="3" customWidth="1"/>
    <col min="6" max="6" width="2.28125" style="3" customWidth="1"/>
    <col min="7" max="7" width="11.28125" style="5" customWidth="1"/>
    <col min="8" max="8" width="2.28125" style="3" customWidth="1"/>
    <col min="9" max="9" width="11.28125" style="5" customWidth="1"/>
    <col min="10" max="10" width="2.28125" style="5" customWidth="1"/>
    <col min="11" max="11" width="11.28125" style="5" customWidth="1"/>
    <col min="12" max="12" width="2.28125" style="5" customWidth="1"/>
    <col min="13" max="13" width="11.7109375" style="5" customWidth="1"/>
    <col min="14" max="14" width="2.28125" style="5" customWidth="1"/>
    <col min="15" max="16384" width="9.140625" style="3" customWidth="1"/>
  </cols>
  <sheetData>
    <row r="1" spans="1:14" ht="15" customHeight="1">
      <c r="A1" s="43" t="s">
        <v>0</v>
      </c>
      <c r="B1" s="2"/>
      <c r="C1" s="2"/>
      <c r="D1" s="2"/>
      <c r="E1" s="2"/>
      <c r="F1" s="2"/>
      <c r="G1" s="2"/>
      <c r="H1" s="2"/>
      <c r="I1" s="2"/>
      <c r="J1" s="4"/>
      <c r="K1" s="4"/>
      <c r="L1" s="4"/>
      <c r="M1" s="4"/>
      <c r="N1" s="4"/>
    </row>
    <row r="2" spans="1:14" ht="15" customHeight="1">
      <c r="A2" s="41" t="s">
        <v>1</v>
      </c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4"/>
      <c r="N2" s="4"/>
    </row>
    <row r="3" spans="1:14" ht="15" customHeight="1">
      <c r="A3" s="40" t="s">
        <v>35</v>
      </c>
      <c r="B3" s="2"/>
      <c r="C3" s="2"/>
      <c r="D3" s="2"/>
      <c r="E3" s="2"/>
      <c r="F3" s="2"/>
      <c r="G3" s="4"/>
      <c r="H3" s="2"/>
      <c r="I3" s="4"/>
      <c r="J3" s="4"/>
      <c r="K3" s="4"/>
      <c r="L3" s="4"/>
      <c r="M3" s="4"/>
      <c r="N3" s="4"/>
    </row>
    <row r="4" spans="1:14" ht="15" customHeight="1">
      <c r="A4" s="44" t="s">
        <v>117</v>
      </c>
      <c r="B4" s="45"/>
      <c r="C4" s="45"/>
      <c r="D4" s="45"/>
      <c r="E4" s="45"/>
      <c r="F4" s="45"/>
      <c r="G4" s="46"/>
      <c r="H4" s="45"/>
      <c r="I4" s="46"/>
      <c r="J4" s="46"/>
      <c r="K4" s="46"/>
      <c r="L4" s="46"/>
      <c r="M4" s="46"/>
      <c r="N4" s="4"/>
    </row>
    <row r="6" spans="11:14" ht="6" customHeight="1">
      <c r="K6" s="17"/>
      <c r="L6" s="17"/>
      <c r="M6" s="17"/>
      <c r="N6" s="17"/>
    </row>
    <row r="7" spans="3:14" ht="16.5" customHeight="1" thickBot="1">
      <c r="C7" s="26"/>
      <c r="D7" s="26"/>
      <c r="E7" s="31" t="s">
        <v>25</v>
      </c>
      <c r="F7" s="32"/>
      <c r="G7" s="33"/>
      <c r="H7" s="32"/>
      <c r="I7" s="33"/>
      <c r="J7" s="34"/>
      <c r="K7" s="35" t="s">
        <v>36</v>
      </c>
      <c r="L7" s="34"/>
      <c r="M7" s="34"/>
      <c r="N7" s="20"/>
    </row>
    <row r="8" spans="3:14" ht="16.5" customHeight="1">
      <c r="C8" s="27" t="s">
        <v>26</v>
      </c>
      <c r="D8" s="26"/>
      <c r="E8" s="27" t="s">
        <v>26</v>
      </c>
      <c r="F8" s="36"/>
      <c r="G8" s="27" t="s">
        <v>27</v>
      </c>
      <c r="H8" s="36"/>
      <c r="I8" s="27" t="s">
        <v>29</v>
      </c>
      <c r="J8" s="37"/>
      <c r="K8" s="27" t="s">
        <v>28</v>
      </c>
      <c r="L8" s="26"/>
      <c r="M8" s="27"/>
      <c r="N8" s="20"/>
    </row>
    <row r="9" spans="3:14" ht="16.5" customHeight="1">
      <c r="C9" s="38" t="s">
        <v>29</v>
      </c>
      <c r="D9" s="38"/>
      <c r="E9" s="38" t="s">
        <v>30</v>
      </c>
      <c r="F9" s="10"/>
      <c r="G9" s="27" t="s">
        <v>31</v>
      </c>
      <c r="H9" s="10"/>
      <c r="I9" s="27" t="s">
        <v>31</v>
      </c>
      <c r="J9" s="27"/>
      <c r="K9" s="38" t="s">
        <v>32</v>
      </c>
      <c r="L9" s="10"/>
      <c r="M9" s="27" t="s">
        <v>33</v>
      </c>
      <c r="N9" s="3"/>
    </row>
    <row r="10" spans="3:14" ht="16.5" customHeight="1">
      <c r="C10" s="39" t="s">
        <v>17</v>
      </c>
      <c r="D10" s="39"/>
      <c r="E10" s="39" t="s">
        <v>17</v>
      </c>
      <c r="F10" s="10"/>
      <c r="G10" s="39" t="s">
        <v>17</v>
      </c>
      <c r="H10" s="10"/>
      <c r="I10" s="39" t="s">
        <v>17</v>
      </c>
      <c r="J10" s="39"/>
      <c r="K10" s="39" t="s">
        <v>17</v>
      </c>
      <c r="L10" s="39"/>
      <c r="M10" s="39" t="s">
        <v>17</v>
      </c>
      <c r="N10" s="22"/>
    </row>
    <row r="11" ht="16.5" customHeight="1">
      <c r="A11" s="10"/>
    </row>
    <row r="12" spans="1:13" ht="16.5" customHeight="1">
      <c r="A12" s="10" t="s">
        <v>95</v>
      </c>
      <c r="C12" s="18">
        <v>64579</v>
      </c>
      <c r="E12" s="18">
        <v>499</v>
      </c>
      <c r="G12" s="18">
        <v>759</v>
      </c>
      <c r="I12" s="18">
        <v>1531</v>
      </c>
      <c r="K12" s="18">
        <v>34005</v>
      </c>
      <c r="M12" s="18">
        <f>SUM(C12:K12)</f>
        <v>101373</v>
      </c>
    </row>
    <row r="13" spans="1:13" ht="16.5" customHeight="1">
      <c r="A13" s="30" t="s">
        <v>74</v>
      </c>
      <c r="C13" s="5"/>
      <c r="D13" s="18"/>
      <c r="E13" s="5"/>
      <c r="G13" s="29"/>
      <c r="I13" s="29"/>
      <c r="M13" s="17"/>
    </row>
    <row r="14" spans="1:13" ht="16.5" customHeight="1">
      <c r="A14" s="30" t="s">
        <v>92</v>
      </c>
      <c r="C14" s="5">
        <v>599</v>
      </c>
      <c r="D14" s="18"/>
      <c r="E14" s="5">
        <v>1</v>
      </c>
      <c r="G14" s="29">
        <v>0</v>
      </c>
      <c r="I14" s="29">
        <v>0</v>
      </c>
      <c r="K14" s="5">
        <v>0</v>
      </c>
      <c r="M14" s="17">
        <f>SUM(C14:K14)</f>
        <v>600</v>
      </c>
    </row>
    <row r="15" spans="1:13" ht="16.5" customHeight="1">
      <c r="A15" s="30" t="s">
        <v>76</v>
      </c>
      <c r="C15" s="5"/>
      <c r="D15" s="18"/>
      <c r="E15" s="5"/>
      <c r="I15" s="29"/>
      <c r="M15" s="17"/>
    </row>
    <row r="16" spans="1:13" ht="16.5" customHeight="1">
      <c r="A16" s="30" t="s">
        <v>75</v>
      </c>
      <c r="C16" s="5">
        <v>0</v>
      </c>
      <c r="D16" s="18"/>
      <c r="E16" s="5">
        <v>0</v>
      </c>
      <c r="G16" s="5">
        <v>-34</v>
      </c>
      <c r="I16" s="29">
        <v>0</v>
      </c>
      <c r="K16" s="5">
        <v>34</v>
      </c>
      <c r="M16" s="17">
        <f>SUM(C16:K16)</f>
        <v>0</v>
      </c>
    </row>
    <row r="17" spans="1:13" ht="16.5" customHeight="1">
      <c r="A17" s="3" t="s">
        <v>34</v>
      </c>
      <c r="C17" s="29">
        <v>0</v>
      </c>
      <c r="E17" s="29">
        <v>0</v>
      </c>
      <c r="G17" s="29">
        <v>0</v>
      </c>
      <c r="I17" s="29">
        <v>0</v>
      </c>
      <c r="K17" s="5">
        <v>-1955</v>
      </c>
      <c r="M17" s="17">
        <f>SUM(C17:K17)</f>
        <v>-1955</v>
      </c>
    </row>
    <row r="18" spans="1:13" ht="16.5" customHeight="1">
      <c r="A18" s="30" t="s">
        <v>85</v>
      </c>
      <c r="C18" s="29"/>
      <c r="E18" s="29"/>
      <c r="G18" s="29"/>
      <c r="M18" s="17"/>
    </row>
    <row r="19" spans="1:13" ht="16.5" customHeight="1">
      <c r="A19" s="30" t="s">
        <v>103</v>
      </c>
      <c r="C19" s="29">
        <v>0</v>
      </c>
      <c r="E19" s="29">
        <v>0</v>
      </c>
      <c r="G19" s="29">
        <v>0</v>
      </c>
      <c r="I19" s="5">
        <v>262</v>
      </c>
      <c r="K19" s="5">
        <v>-262</v>
      </c>
      <c r="M19" s="17">
        <f>SUM(C19:K19)</f>
        <v>0</v>
      </c>
    </row>
    <row r="20" spans="1:13" ht="16.5" customHeight="1">
      <c r="A20" s="3" t="s">
        <v>93</v>
      </c>
      <c r="C20" s="29">
        <v>0</v>
      </c>
      <c r="E20" s="29">
        <v>0</v>
      </c>
      <c r="G20" s="29">
        <v>0</v>
      </c>
      <c r="I20" s="29">
        <v>0</v>
      </c>
      <c r="K20" s="5">
        <v>620</v>
      </c>
      <c r="M20" s="17">
        <f>SUM(C20:K20)</f>
        <v>620</v>
      </c>
    </row>
    <row r="21" spans="1:13" ht="16.5" customHeight="1" thickBot="1">
      <c r="A21" s="10" t="s">
        <v>130</v>
      </c>
      <c r="C21" s="15">
        <f>SUM(C12:C20)</f>
        <v>65178</v>
      </c>
      <c r="E21" s="15">
        <f>SUM(E12:E20)</f>
        <v>500</v>
      </c>
      <c r="G21" s="15">
        <f>SUM(G12:G20)</f>
        <v>725</v>
      </c>
      <c r="I21" s="15">
        <f>SUM(I12:I20)</f>
        <v>1793</v>
      </c>
      <c r="K21" s="15">
        <f>SUM(K12:K20)</f>
        <v>32442</v>
      </c>
      <c r="M21" s="15">
        <f>SUM(M12:M20)</f>
        <v>100638</v>
      </c>
    </row>
    <row r="22" ht="16.5" customHeight="1" thickTop="1"/>
    <row r="23" ht="16.5" customHeight="1">
      <c r="A23" s="10"/>
    </row>
    <row r="24" spans="1:13" ht="16.5" customHeight="1">
      <c r="A24" s="10" t="s">
        <v>77</v>
      </c>
      <c r="C24" s="18">
        <v>63398</v>
      </c>
      <c r="E24" s="18">
        <v>499</v>
      </c>
      <c r="G24" s="18">
        <v>793</v>
      </c>
      <c r="I24" s="18">
        <v>715</v>
      </c>
      <c r="K24" s="18">
        <v>27906</v>
      </c>
      <c r="M24" s="18">
        <f>SUM(C24:K24)</f>
        <v>93311</v>
      </c>
    </row>
    <row r="25" spans="1:13" ht="16.5" customHeight="1">
      <c r="A25" s="30" t="s">
        <v>74</v>
      </c>
      <c r="C25" s="5"/>
      <c r="D25" s="18"/>
      <c r="E25" s="5"/>
      <c r="G25" s="29"/>
      <c r="I25" s="29"/>
      <c r="M25" s="17"/>
    </row>
    <row r="26" spans="1:13" ht="16.5" customHeight="1">
      <c r="A26" s="30" t="s">
        <v>92</v>
      </c>
      <c r="C26" s="5">
        <v>1181</v>
      </c>
      <c r="D26" s="18"/>
      <c r="E26" s="5">
        <v>0</v>
      </c>
      <c r="G26" s="29">
        <v>0</v>
      </c>
      <c r="I26" s="29">
        <v>0</v>
      </c>
      <c r="K26" s="5">
        <v>0</v>
      </c>
      <c r="M26" s="17">
        <f>SUM(C26:K26)</f>
        <v>1181</v>
      </c>
    </row>
    <row r="27" spans="1:13" ht="16.5" customHeight="1">
      <c r="A27" s="30" t="s">
        <v>76</v>
      </c>
      <c r="C27" s="5"/>
      <c r="D27" s="18"/>
      <c r="E27" s="5"/>
      <c r="I27" s="29"/>
      <c r="M27" s="17"/>
    </row>
    <row r="28" spans="1:13" ht="16.5" customHeight="1">
      <c r="A28" s="30" t="s">
        <v>75</v>
      </c>
      <c r="C28" s="5">
        <v>0</v>
      </c>
      <c r="D28" s="18"/>
      <c r="E28" s="5">
        <v>0</v>
      </c>
      <c r="G28" s="5">
        <v>-34</v>
      </c>
      <c r="I28" s="29">
        <v>0</v>
      </c>
      <c r="K28" s="5">
        <v>34</v>
      </c>
      <c r="M28" s="17">
        <f>SUM(C28:K28)</f>
        <v>0</v>
      </c>
    </row>
    <row r="29" spans="1:13" ht="16.5" customHeight="1">
      <c r="A29" s="3" t="s">
        <v>34</v>
      </c>
      <c r="C29" s="29">
        <v>0</v>
      </c>
      <c r="E29" s="29">
        <v>0</v>
      </c>
      <c r="G29" s="29">
        <v>0</v>
      </c>
      <c r="I29" s="29">
        <v>0</v>
      </c>
      <c r="K29" s="5">
        <v>-3225</v>
      </c>
      <c r="M29" s="17">
        <f>SUM(C29:K29)</f>
        <v>-3225</v>
      </c>
    </row>
    <row r="30" spans="1:13" ht="16.5" customHeight="1">
      <c r="A30" s="30" t="s">
        <v>85</v>
      </c>
      <c r="C30" s="29"/>
      <c r="E30" s="29"/>
      <c r="G30" s="29"/>
      <c r="M30" s="17"/>
    </row>
    <row r="31" spans="1:13" ht="16.5" customHeight="1">
      <c r="A31" s="30" t="s">
        <v>103</v>
      </c>
      <c r="C31" s="29">
        <v>0</v>
      </c>
      <c r="E31" s="29">
        <v>0</v>
      </c>
      <c r="G31" s="29">
        <v>0</v>
      </c>
      <c r="I31" s="5">
        <v>816</v>
      </c>
      <c r="K31" s="5">
        <v>-816</v>
      </c>
      <c r="M31" s="17">
        <f>SUM(C31:K31)</f>
        <v>0</v>
      </c>
    </row>
    <row r="32" spans="1:13" ht="16.5" customHeight="1">
      <c r="A32" s="3" t="s">
        <v>93</v>
      </c>
      <c r="C32" s="29">
        <v>0</v>
      </c>
      <c r="E32" s="29">
        <v>0</v>
      </c>
      <c r="G32" s="29">
        <v>0</v>
      </c>
      <c r="I32" s="29">
        <v>0</v>
      </c>
      <c r="K32" s="5">
        <v>10106</v>
      </c>
      <c r="M32" s="17">
        <f>SUM(C32:K32)</f>
        <v>10106</v>
      </c>
    </row>
    <row r="33" spans="1:13" ht="16.5" customHeight="1" thickBot="1">
      <c r="A33" s="10" t="s">
        <v>89</v>
      </c>
      <c r="C33" s="15">
        <f>SUM(C24:C32)</f>
        <v>64579</v>
      </c>
      <c r="E33" s="15">
        <f>SUM(E24:E32)</f>
        <v>499</v>
      </c>
      <c r="G33" s="15">
        <f>SUM(G24:G32)</f>
        <v>759</v>
      </c>
      <c r="I33" s="15">
        <f>SUM(I24:I32)</f>
        <v>1531</v>
      </c>
      <c r="K33" s="15">
        <f>SUM(K24:K32)</f>
        <v>34005</v>
      </c>
      <c r="M33" s="15">
        <f>SUM(M24:M32)</f>
        <v>101373</v>
      </c>
    </row>
    <row r="34" ht="16.5" customHeight="1" thickTop="1"/>
    <row r="36" spans="1:13" ht="16.5" customHeight="1">
      <c r="A36" s="61" t="s">
        <v>59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1:13" ht="16.5" customHeight="1">
      <c r="A37" s="61" t="s">
        <v>94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</row>
  </sheetData>
  <mergeCells count="2">
    <mergeCell ref="A36:M36"/>
    <mergeCell ref="A37:M37"/>
  </mergeCells>
  <printOptions/>
  <pageMargins left="0.75" right="0.22" top="1" bottom="1" header="0.5" footer="0.5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2"/>
  <sheetViews>
    <sheetView tabSelected="1" workbookViewId="0" topLeftCell="A38">
      <selection activeCell="G49" sqref="G1:G16384"/>
    </sheetView>
  </sheetViews>
  <sheetFormatPr defaultColWidth="9.140625" defaultRowHeight="12.75"/>
  <cols>
    <col min="1" max="1" width="56.7109375" style="3" customWidth="1"/>
    <col min="2" max="2" width="12.8515625" style="3" customWidth="1"/>
    <col min="3" max="3" width="2.7109375" style="3" customWidth="1"/>
    <col min="4" max="4" width="12.8515625" style="3" customWidth="1"/>
    <col min="5" max="16384" width="9.140625" style="3" customWidth="1"/>
  </cols>
  <sheetData>
    <row r="1" spans="1:2" ht="15" customHeight="1">
      <c r="A1" s="67" t="s">
        <v>0</v>
      </c>
      <c r="B1" s="67"/>
    </row>
    <row r="2" spans="1:2" ht="15" customHeight="1">
      <c r="A2" s="68" t="s">
        <v>1</v>
      </c>
      <c r="B2" s="68"/>
    </row>
    <row r="3" spans="1:4" ht="15" customHeight="1">
      <c r="A3" s="47" t="s">
        <v>58</v>
      </c>
      <c r="B3" s="25"/>
      <c r="D3" s="25"/>
    </row>
    <row r="4" spans="1:4" ht="15" customHeight="1">
      <c r="A4" s="66" t="s">
        <v>117</v>
      </c>
      <c r="B4" s="66"/>
      <c r="C4" s="49"/>
      <c r="D4" s="49"/>
    </row>
    <row r="5" ht="15" customHeight="1"/>
    <row r="6" ht="5.25" customHeight="1"/>
    <row r="7" spans="2:4" ht="15" customHeight="1">
      <c r="B7" s="48" t="s">
        <v>96</v>
      </c>
      <c r="D7" s="48" t="s">
        <v>78</v>
      </c>
    </row>
    <row r="8" spans="2:4" ht="15" customHeight="1">
      <c r="B8" s="48"/>
      <c r="D8" s="9"/>
    </row>
    <row r="9" spans="2:4" ht="15" customHeight="1">
      <c r="B9" s="19" t="s">
        <v>17</v>
      </c>
      <c r="C9" s="19"/>
      <c r="D9" s="19" t="s">
        <v>17</v>
      </c>
    </row>
    <row r="10" spans="1:4" ht="15">
      <c r="A10" s="10" t="s">
        <v>37</v>
      </c>
      <c r="B10" s="5"/>
      <c r="D10" s="5"/>
    </row>
    <row r="11" spans="2:4" ht="15">
      <c r="B11" s="5"/>
      <c r="D11" s="5"/>
    </row>
    <row r="12" spans="1:4" ht="15">
      <c r="A12" s="3" t="s">
        <v>38</v>
      </c>
      <c r="B12" s="5">
        <v>1232</v>
      </c>
      <c r="D12" s="5">
        <v>15798</v>
      </c>
    </row>
    <row r="13" spans="1:4" ht="15">
      <c r="A13" s="3" t="s">
        <v>39</v>
      </c>
      <c r="B13" s="5"/>
      <c r="D13" s="5"/>
    </row>
    <row r="14" spans="1:4" ht="15">
      <c r="A14" s="3" t="s">
        <v>40</v>
      </c>
      <c r="B14" s="5">
        <v>9581</v>
      </c>
      <c r="D14" s="5">
        <v>9451</v>
      </c>
    </row>
    <row r="15" spans="1:4" ht="15">
      <c r="A15" s="3" t="s">
        <v>97</v>
      </c>
      <c r="B15" s="5">
        <v>-204</v>
      </c>
      <c r="D15" s="5">
        <v>-86</v>
      </c>
    </row>
    <row r="16" spans="1:4" ht="15">
      <c r="A16" s="3" t="s">
        <v>120</v>
      </c>
      <c r="B16" s="5">
        <v>19</v>
      </c>
      <c r="D16" s="5">
        <v>0</v>
      </c>
    </row>
    <row r="17" spans="1:4" ht="15">
      <c r="A17" s="3" t="s">
        <v>112</v>
      </c>
      <c r="B17" s="5">
        <v>-2</v>
      </c>
      <c r="D17" s="5">
        <v>0</v>
      </c>
    </row>
    <row r="18" spans="1:4" ht="15">
      <c r="A18" s="3" t="s">
        <v>41</v>
      </c>
      <c r="B18" s="5">
        <v>6995</v>
      </c>
      <c r="D18" s="5">
        <v>4564</v>
      </c>
    </row>
    <row r="19" spans="1:4" ht="15">
      <c r="A19" s="3" t="s">
        <v>79</v>
      </c>
      <c r="B19" s="5">
        <v>-464</v>
      </c>
      <c r="D19" s="5">
        <v>-560</v>
      </c>
    </row>
    <row r="20" spans="1:4" ht="15">
      <c r="A20" s="3" t="s">
        <v>121</v>
      </c>
      <c r="B20" s="5">
        <v>179</v>
      </c>
      <c r="D20" s="5">
        <v>257</v>
      </c>
    </row>
    <row r="21" spans="1:4" ht="15">
      <c r="A21" s="3" t="s">
        <v>122</v>
      </c>
      <c r="B21" s="16">
        <v>-92</v>
      </c>
      <c r="D21" s="5">
        <v>0</v>
      </c>
    </row>
    <row r="22" spans="2:4" ht="15">
      <c r="B22" s="56"/>
      <c r="D22" s="56"/>
    </row>
    <row r="23" spans="1:4" ht="15">
      <c r="A23" s="3" t="s">
        <v>42</v>
      </c>
      <c r="B23" s="5">
        <f>SUM(B11:B21)</f>
        <v>17244</v>
      </c>
      <c r="D23" s="5">
        <f>SUM(D11:D21)</f>
        <v>29424</v>
      </c>
    </row>
    <row r="24" spans="2:4" ht="15">
      <c r="B24" s="5"/>
      <c r="D24" s="5"/>
    </row>
    <row r="25" spans="1:4" ht="15">
      <c r="A25" s="3" t="s">
        <v>43</v>
      </c>
      <c r="B25" s="5"/>
      <c r="D25" s="5"/>
    </row>
    <row r="26" spans="1:4" ht="15">
      <c r="A26" s="3" t="s">
        <v>44</v>
      </c>
      <c r="B26" s="5">
        <v>-11249</v>
      </c>
      <c r="D26" s="5">
        <v>-62639</v>
      </c>
    </row>
    <row r="27" spans="1:4" ht="15">
      <c r="A27" s="3" t="s">
        <v>45</v>
      </c>
      <c r="B27" s="5">
        <v>-8356</v>
      </c>
      <c r="D27" s="5">
        <v>6639</v>
      </c>
    </row>
    <row r="28" spans="1:4" ht="15">
      <c r="A28" s="3" t="s">
        <v>46</v>
      </c>
      <c r="B28" s="16">
        <v>21035</v>
      </c>
      <c r="D28" s="16">
        <v>6003</v>
      </c>
    </row>
    <row r="29" spans="2:4" ht="15">
      <c r="B29" s="5"/>
      <c r="D29" s="5"/>
    </row>
    <row r="30" spans="1:4" ht="15">
      <c r="A30" s="3" t="s">
        <v>84</v>
      </c>
      <c r="B30" s="5">
        <f>SUM(B23:B28)</f>
        <v>18674</v>
      </c>
      <c r="D30" s="5">
        <f>SUM(D23:D28)</f>
        <v>-20573</v>
      </c>
    </row>
    <row r="31" spans="2:4" ht="15">
      <c r="B31" s="5"/>
      <c r="D31" s="5"/>
    </row>
    <row r="32" spans="1:4" ht="14.25" customHeight="1">
      <c r="A32" s="3" t="s">
        <v>123</v>
      </c>
      <c r="B32" s="5">
        <v>-1670</v>
      </c>
      <c r="D32" s="5">
        <v>-3244</v>
      </c>
    </row>
    <row r="33" spans="1:4" ht="15">
      <c r="A33" s="3" t="s">
        <v>47</v>
      </c>
      <c r="B33" s="5">
        <v>-6324</v>
      </c>
      <c r="D33" s="5">
        <v>-3969</v>
      </c>
    </row>
    <row r="34" spans="1:4" ht="15">
      <c r="A34" s="3" t="s">
        <v>80</v>
      </c>
      <c r="B34" s="5">
        <v>302</v>
      </c>
      <c r="D34" s="5">
        <v>453</v>
      </c>
    </row>
    <row r="35" spans="1:4" ht="14.25" customHeight="1">
      <c r="A35" s="3" t="s">
        <v>124</v>
      </c>
      <c r="B35" s="5">
        <v>-8</v>
      </c>
      <c r="D35" s="5">
        <v>-90</v>
      </c>
    </row>
    <row r="36" spans="2:4" ht="15">
      <c r="B36" s="5"/>
      <c r="D36" s="5"/>
    </row>
    <row r="37" spans="1:4" ht="19.5" customHeight="1" thickBot="1">
      <c r="A37" s="24" t="s">
        <v>104</v>
      </c>
      <c r="B37" s="15">
        <f>SUM(B30:B36)</f>
        <v>10974</v>
      </c>
      <c r="D37" s="15">
        <f>SUM(D30:D36)</f>
        <v>-27423</v>
      </c>
    </row>
    <row r="38" spans="2:4" ht="15.75" thickTop="1">
      <c r="B38" s="5"/>
      <c r="D38" s="5"/>
    </row>
    <row r="39" spans="2:4" ht="15">
      <c r="B39" s="5"/>
      <c r="D39" s="5"/>
    </row>
    <row r="40" spans="1:4" ht="15">
      <c r="A40" s="10" t="s">
        <v>48</v>
      </c>
      <c r="B40" s="5"/>
      <c r="D40" s="5"/>
    </row>
    <row r="41" spans="2:4" ht="15">
      <c r="B41" s="5"/>
      <c r="D41" s="5"/>
    </row>
    <row r="42" spans="1:4" ht="15">
      <c r="A42" s="3" t="s">
        <v>49</v>
      </c>
      <c r="B42" s="5">
        <v>-50118</v>
      </c>
      <c r="D42" s="5">
        <v>-68530</v>
      </c>
    </row>
    <row r="43" spans="1:4" ht="15">
      <c r="A43" s="3" t="s">
        <v>63</v>
      </c>
      <c r="B43" s="5">
        <v>2911</v>
      </c>
      <c r="D43" s="5">
        <v>444</v>
      </c>
    </row>
    <row r="44" spans="1:4" ht="15">
      <c r="A44" s="3" t="s">
        <v>80</v>
      </c>
      <c r="B44" s="5">
        <v>162</v>
      </c>
      <c r="D44" s="5">
        <v>107</v>
      </c>
    </row>
    <row r="45" spans="1:4" ht="15">
      <c r="A45" s="3" t="s">
        <v>125</v>
      </c>
      <c r="B45" s="5">
        <v>2</v>
      </c>
      <c r="D45" s="5">
        <v>0</v>
      </c>
    </row>
    <row r="46" spans="1:4" ht="15">
      <c r="A46" s="3" t="s">
        <v>98</v>
      </c>
      <c r="B46" s="5">
        <v>-10</v>
      </c>
      <c r="D46" s="5">
        <v>-32</v>
      </c>
    </row>
    <row r="47" spans="1:4" ht="15">
      <c r="A47" s="3" t="s">
        <v>105</v>
      </c>
      <c r="B47" s="5">
        <v>-482</v>
      </c>
      <c r="D47" s="5">
        <v>0</v>
      </c>
    </row>
    <row r="48" spans="1:4" ht="15">
      <c r="A48" s="3" t="s">
        <v>126</v>
      </c>
      <c r="B48" s="5">
        <v>-4950</v>
      </c>
      <c r="D48" s="5">
        <v>0</v>
      </c>
    </row>
    <row r="49" spans="1:4" ht="15">
      <c r="A49" s="3" t="s">
        <v>99</v>
      </c>
      <c r="B49" s="5">
        <v>-1549</v>
      </c>
      <c r="D49" s="5">
        <v>-1000</v>
      </c>
    </row>
    <row r="50" spans="2:4" ht="15">
      <c r="B50" s="5"/>
      <c r="D50" s="5"/>
    </row>
    <row r="51" spans="1:4" ht="19.5" customHeight="1" thickBot="1">
      <c r="A51" s="55" t="s">
        <v>50</v>
      </c>
      <c r="B51" s="15">
        <f>SUM(B41:B50)</f>
        <v>-54034</v>
      </c>
      <c r="D51" s="15">
        <f>SUM(D41:D50)</f>
        <v>-69011</v>
      </c>
    </row>
    <row r="52" spans="2:4" ht="15.75" thickTop="1">
      <c r="B52" s="5"/>
      <c r="D52" s="5"/>
    </row>
    <row r="53" spans="1:4" ht="15">
      <c r="A53" s="10" t="s">
        <v>51</v>
      </c>
      <c r="B53" s="5"/>
      <c r="D53" s="5"/>
    </row>
    <row r="54" spans="2:4" ht="15">
      <c r="B54" s="5"/>
      <c r="D54" s="5"/>
    </row>
    <row r="55" spans="1:4" ht="15">
      <c r="A55" s="3" t="s">
        <v>129</v>
      </c>
      <c r="B55" s="5">
        <v>34736</v>
      </c>
      <c r="D55" s="5">
        <f>44665-2947</f>
        <v>41718</v>
      </c>
    </row>
    <row r="56" spans="1:4" ht="15">
      <c r="A56" s="3" t="s">
        <v>127</v>
      </c>
      <c r="B56" s="5"/>
      <c r="D56" s="5"/>
    </row>
    <row r="57" spans="1:4" ht="15">
      <c r="A57" s="3" t="s">
        <v>128</v>
      </c>
      <c r="B57" s="5">
        <v>-387</v>
      </c>
      <c r="D57" s="5">
        <v>58544</v>
      </c>
    </row>
    <row r="58" spans="1:4" ht="15">
      <c r="A58" s="3" t="s">
        <v>52</v>
      </c>
      <c r="B58" s="5">
        <v>-989</v>
      </c>
      <c r="D58" s="5">
        <v>-576</v>
      </c>
    </row>
    <row r="59" spans="1:4" ht="15">
      <c r="A59" s="3" t="s">
        <v>47</v>
      </c>
      <c r="B59" s="5">
        <v>-671</v>
      </c>
      <c r="D59" s="5">
        <v>-595</v>
      </c>
    </row>
    <row r="60" spans="1:4" ht="15">
      <c r="A60" s="3" t="s">
        <v>81</v>
      </c>
      <c r="B60" s="5"/>
      <c r="D60" s="5"/>
    </row>
    <row r="61" spans="1:4" ht="15">
      <c r="A61" s="3" t="s">
        <v>82</v>
      </c>
      <c r="B61" s="5">
        <v>-1955</v>
      </c>
      <c r="D61" s="5">
        <v>-3225</v>
      </c>
    </row>
    <row r="62" spans="1:4" ht="15">
      <c r="A62" s="3" t="s">
        <v>83</v>
      </c>
      <c r="B62" s="5">
        <v>-53</v>
      </c>
      <c r="D62" s="5">
        <v>-167</v>
      </c>
    </row>
    <row r="63" spans="1:4" ht="15">
      <c r="A63" s="3" t="s">
        <v>64</v>
      </c>
      <c r="B63" s="5">
        <v>600</v>
      </c>
      <c r="D63" s="5">
        <v>1181</v>
      </c>
    </row>
    <row r="64" spans="1:4" ht="15">
      <c r="A64" s="3" t="s">
        <v>68</v>
      </c>
      <c r="B64" s="5"/>
      <c r="D64" s="5"/>
    </row>
    <row r="65" spans="1:4" ht="15">
      <c r="A65" s="3" t="s">
        <v>69</v>
      </c>
      <c r="B65" s="5">
        <v>810</v>
      </c>
      <c r="D65" s="5">
        <v>245</v>
      </c>
    </row>
    <row r="66" spans="2:4" ht="15">
      <c r="B66" s="5"/>
      <c r="D66" s="5"/>
    </row>
    <row r="67" spans="1:4" ht="19.5" customHeight="1" thickBot="1">
      <c r="A67" s="55" t="s">
        <v>70</v>
      </c>
      <c r="B67" s="15">
        <f>SUM(B54:B66)</f>
        <v>32091</v>
      </c>
      <c r="D67" s="15">
        <f>SUM(D54:D66)</f>
        <v>97125</v>
      </c>
    </row>
    <row r="68" spans="2:4" ht="15.75" thickTop="1">
      <c r="B68" s="5"/>
      <c r="D68" s="5"/>
    </row>
    <row r="69" spans="1:4" ht="27" customHeight="1">
      <c r="A69" s="55" t="s">
        <v>106</v>
      </c>
      <c r="B69" s="5">
        <f>B37+B51+B67</f>
        <v>-10969</v>
      </c>
      <c r="D69" s="5">
        <f>D37+D51+D67</f>
        <v>691</v>
      </c>
    </row>
    <row r="70" spans="1:4" ht="14.25" customHeight="1">
      <c r="A70" s="55" t="s">
        <v>53</v>
      </c>
      <c r="B70" s="5">
        <v>-2492</v>
      </c>
      <c r="D70" s="5">
        <v>-3183</v>
      </c>
    </row>
    <row r="71" spans="1:4" ht="19.5" customHeight="1" thickBot="1">
      <c r="A71" s="55" t="s">
        <v>54</v>
      </c>
      <c r="B71" s="15">
        <f>SUM(B69:B70)</f>
        <v>-13461</v>
      </c>
      <c r="D71" s="15">
        <f>SUM(D69:D70)</f>
        <v>-2492</v>
      </c>
    </row>
    <row r="72" ht="15.75" thickTop="1"/>
    <row r="74" ht="15">
      <c r="A74" s="3" t="s">
        <v>55</v>
      </c>
    </row>
    <row r="75" spans="1:4" ht="15">
      <c r="A75" s="3" t="s">
        <v>90</v>
      </c>
      <c r="B75" s="5">
        <v>1075</v>
      </c>
      <c r="D75" s="5">
        <v>1037</v>
      </c>
    </row>
    <row r="76" spans="1:4" ht="15">
      <c r="A76" s="3" t="s">
        <v>57</v>
      </c>
      <c r="B76" s="5">
        <v>9414</v>
      </c>
      <c r="D76" s="5">
        <v>6969</v>
      </c>
    </row>
    <row r="77" spans="1:4" ht="15">
      <c r="A77" s="3" t="s">
        <v>56</v>
      </c>
      <c r="B77" s="5">
        <v>-23950</v>
      </c>
      <c r="D77" s="5">
        <v>-10498</v>
      </c>
    </row>
    <row r="78" spans="2:4" ht="19.5" customHeight="1" thickBot="1">
      <c r="B78" s="15">
        <f>SUM(B75:B77)</f>
        <v>-13461</v>
      </c>
      <c r="D78" s="15">
        <f>SUM(D75:D77)</f>
        <v>-2492</v>
      </c>
    </row>
    <row r="79" ht="15.75" thickTop="1"/>
    <row r="80" ht="15">
      <c r="C80" s="38"/>
    </row>
    <row r="81" spans="1:4" ht="15">
      <c r="A81" s="61" t="s">
        <v>60</v>
      </c>
      <c r="B81" s="61"/>
      <c r="C81" s="61"/>
      <c r="D81" s="61"/>
    </row>
    <row r="82" spans="1:4" ht="15">
      <c r="A82" s="61" t="s">
        <v>94</v>
      </c>
      <c r="B82" s="61"/>
      <c r="C82" s="61"/>
      <c r="D82" s="61"/>
    </row>
  </sheetData>
  <mergeCells count="5">
    <mergeCell ref="A81:D81"/>
    <mergeCell ref="A82:D82"/>
    <mergeCell ref="A1:B1"/>
    <mergeCell ref="A2:B2"/>
    <mergeCell ref="A4:B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&amp;C&amp;"Times New Roman,Regular"Page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YKGI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Accountant</dc:creator>
  <cp:keywords/>
  <dc:description/>
  <cp:lastModifiedBy>User</cp:lastModifiedBy>
  <cp:lastPrinted>2006-02-27T06:23:55Z</cp:lastPrinted>
  <dcterms:created xsi:type="dcterms:W3CDTF">2002-10-18T08:14:58Z</dcterms:created>
  <dcterms:modified xsi:type="dcterms:W3CDTF">2006-02-27T06:23:56Z</dcterms:modified>
  <cp:category/>
  <cp:version/>
  <cp:contentType/>
  <cp:contentStatus/>
</cp:coreProperties>
</file>